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ila\Documents\CNBTA 2022-2023\Canadians\"/>
    </mc:Choice>
  </mc:AlternateContent>
  <xr:revisionPtr revIDLastSave="0" documentId="8_{1DABB2F4-804D-49F6-8396-DC3C55364164}" xr6:coauthVersionLast="47" xr6:coauthVersionMax="47" xr10:uidLastSave="{00000000-0000-0000-0000-000000000000}"/>
  <bookViews>
    <workbookView xWindow="-108" yWindow="-108" windowWidth="23256" windowHeight="12456" xr2:uid="{DC920F78-87FA-4C73-B682-026E44DBFBF8}"/>
  </bookViews>
  <sheets>
    <sheet name="GRAND NATIONALS" sheetId="1" r:id="rId1"/>
    <sheet name="ORDER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L28" i="1"/>
  <c r="J28" i="1"/>
  <c r="H28" i="1"/>
  <c r="F28" i="1"/>
  <c r="F26" i="1"/>
  <c r="O7" i="1"/>
  <c r="O6" i="1"/>
  <c r="O5" i="1"/>
  <c r="N10" i="1"/>
  <c r="N13" i="1"/>
  <c r="N12" i="1"/>
  <c r="N9" i="1"/>
  <c r="N11" i="1"/>
  <c r="L10" i="1"/>
  <c r="L13" i="1"/>
  <c r="L12" i="1"/>
  <c r="L9" i="1"/>
  <c r="L11" i="1"/>
  <c r="J10" i="1"/>
  <c r="O10" i="1" s="1"/>
  <c r="J13" i="1"/>
  <c r="J12" i="1"/>
  <c r="J9" i="1"/>
  <c r="J11" i="1"/>
  <c r="H10" i="1"/>
  <c r="H13" i="1"/>
  <c r="H12" i="1"/>
  <c r="H9" i="1"/>
  <c r="H11" i="1"/>
  <c r="F9" i="1"/>
  <c r="O9" i="1" s="1"/>
  <c r="F12" i="1"/>
  <c r="O12" i="1" s="1"/>
  <c r="F13" i="1"/>
  <c r="O13" i="1" s="1"/>
  <c r="F10" i="1"/>
  <c r="F11" i="1"/>
  <c r="O11" i="1" s="1"/>
  <c r="P28" i="1"/>
  <c r="P10" i="1"/>
  <c r="P9" i="1"/>
  <c r="P12" i="1"/>
  <c r="P13" i="1"/>
  <c r="F7" i="1"/>
  <c r="H7" i="1"/>
  <c r="J7" i="1"/>
  <c r="L7" i="1"/>
  <c r="N7" i="1"/>
  <c r="P7" i="1"/>
  <c r="F5" i="1"/>
  <c r="H5" i="1"/>
  <c r="J5" i="1"/>
  <c r="L5" i="1"/>
  <c r="N5" i="1"/>
  <c r="P5" i="1"/>
  <c r="F6" i="1"/>
  <c r="H6" i="1"/>
  <c r="J6" i="1"/>
  <c r="L6" i="1"/>
  <c r="N6" i="1"/>
  <c r="P6" i="1"/>
  <c r="O28" i="1" l="1"/>
  <c r="D28" i="1" s="1"/>
  <c r="P23" i="1"/>
  <c r="N23" i="1"/>
  <c r="L23" i="1"/>
  <c r="J23" i="1"/>
  <c r="H23" i="1"/>
  <c r="F23" i="1"/>
  <c r="P22" i="1"/>
  <c r="N22" i="1"/>
  <c r="L22" i="1"/>
  <c r="J22" i="1"/>
  <c r="H22" i="1"/>
  <c r="F22" i="1"/>
  <c r="P19" i="1"/>
  <c r="N19" i="1"/>
  <c r="L19" i="1"/>
  <c r="J19" i="1"/>
  <c r="H19" i="1"/>
  <c r="F19" i="1"/>
  <c r="P18" i="1"/>
  <c r="N18" i="1"/>
  <c r="L18" i="1"/>
  <c r="J18" i="1"/>
  <c r="H18" i="1"/>
  <c r="F18" i="1"/>
  <c r="N20" i="1"/>
  <c r="L20" i="1"/>
  <c r="J20" i="1"/>
  <c r="H20" i="1"/>
  <c r="F20" i="1"/>
  <c r="P15" i="1"/>
  <c r="N15" i="1"/>
  <c r="L15" i="1"/>
  <c r="J15" i="1"/>
  <c r="H15" i="1"/>
  <c r="F15" i="1"/>
  <c r="P16" i="1"/>
  <c r="N16" i="1"/>
  <c r="L16" i="1"/>
  <c r="J16" i="1"/>
  <c r="H16" i="1"/>
  <c r="F16" i="1"/>
  <c r="P25" i="1"/>
  <c r="N25" i="1"/>
  <c r="L25" i="1"/>
  <c r="J25" i="1"/>
  <c r="H25" i="1"/>
  <c r="F25" i="1"/>
  <c r="P26" i="1"/>
  <c r="N26" i="1"/>
  <c r="L26" i="1"/>
  <c r="J26" i="1"/>
  <c r="H26" i="1"/>
  <c r="P20" i="1"/>
  <c r="O25" i="1" l="1"/>
  <c r="O26" i="1"/>
  <c r="O23" i="1"/>
  <c r="O22" i="1"/>
  <c r="O20" i="1"/>
  <c r="O18" i="1"/>
  <c r="O19" i="1"/>
  <c r="O16" i="1"/>
  <c r="O15" i="1"/>
  <c r="D6" i="1"/>
  <c r="D7" i="1"/>
  <c r="D5" i="1"/>
  <c r="D26" i="1" l="1"/>
  <c r="D22" i="1"/>
  <c r="D25" i="1"/>
  <c r="D23" i="1"/>
  <c r="D19" i="1"/>
  <c r="D18" i="1"/>
  <c r="D20" i="1"/>
  <c r="D15" i="1"/>
  <c r="D16" i="1"/>
  <c r="P11" i="1"/>
  <c r="D10" i="1" l="1"/>
  <c r="D13" i="1"/>
  <c r="D9" i="1"/>
  <c r="D11" i="1"/>
  <c r="D12" i="1"/>
</calcChain>
</file>

<file path=xl/sharedStrings.xml><?xml version="1.0" encoding="utf-8"?>
<sst xmlns="http://schemas.openxmlformats.org/spreadsheetml/2006/main" count="116" uniqueCount="33">
  <si>
    <t>Final</t>
  </si>
  <si>
    <t>Judge 1</t>
  </si>
  <si>
    <t>Judge 2</t>
  </si>
  <si>
    <t>Total</t>
  </si>
  <si>
    <t>Judge 3</t>
  </si>
  <si>
    <t>Place</t>
  </si>
  <si>
    <t>Score</t>
  </si>
  <si>
    <t>Ordinal</t>
  </si>
  <si>
    <t>JUNIOR</t>
  </si>
  <si>
    <t>SENIOR</t>
  </si>
  <si>
    <t>PRE-TEEN</t>
  </si>
  <si>
    <t>X-STRUT</t>
  </si>
  <si>
    <t>DUET</t>
  </si>
  <si>
    <t>SOLO</t>
  </si>
  <si>
    <t>2-BATON</t>
  </si>
  <si>
    <t>3-BATON</t>
  </si>
  <si>
    <t>Judge 4</t>
  </si>
  <si>
    <t>Judge 5</t>
  </si>
  <si>
    <t>GRAND NATIONALS</t>
  </si>
  <si>
    <t>EVENT</t>
  </si>
  <si>
    <t>LEVEL</t>
  </si>
  <si>
    <t>SYDNEY WARD</t>
  </si>
  <si>
    <t>ATHLETE</t>
  </si>
  <si>
    <t>DARLA KERN</t>
  </si>
  <si>
    <t>SOFY PUEBLA</t>
  </si>
  <si>
    <t>ARTISTIC TWIRL</t>
  </si>
  <si>
    <t>BILLIE KERN</t>
  </si>
  <si>
    <t>ALEXIA OLSEN</t>
  </si>
  <si>
    <t>ARTISTIC PAIRS</t>
  </si>
  <si>
    <t>FLACH/KELLER</t>
  </si>
  <si>
    <t>FLACH/WARD</t>
  </si>
  <si>
    <t>Tie</t>
  </si>
  <si>
    <t>Breaker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</si>
</sst>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5" xfId="0" applyBorder="1"/>
    <xf numFmtId="165" fontId="0" fillId="0" borderId="5" xfId="1" applyNumberFormat="1" applyFont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 applyAlignment="1">
      <alignment horizontal="center"/>
    </xf>
    <xf numFmtId="165" fontId="0" fillId="2" borderId="5" xfId="1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6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5" xfId="0" applyFill="1" applyBorder="1"/>
    <xf numFmtId="0" fontId="0" fillId="3" borderId="7" xfId="0" applyFill="1" applyBorder="1" applyAlignment="1">
      <alignment horizontal="center"/>
    </xf>
    <xf numFmtId="165" fontId="0" fillId="3" borderId="5" xfId="1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5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/>
    <xf numFmtId="0" fontId="0" fillId="3" borderId="17" xfId="0" applyFill="1" applyBorder="1"/>
    <xf numFmtId="0" fontId="0" fillId="0" borderId="18" xfId="0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164" fontId="0" fillId="0" borderId="17" xfId="0" applyNumberFormat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0" fontId="0" fillId="3" borderId="24" xfId="0" applyFill="1" applyBorder="1"/>
    <xf numFmtId="0" fontId="0" fillId="3" borderId="25" xfId="0" applyFill="1" applyBorder="1" applyAlignment="1">
      <alignment horizontal="center"/>
    </xf>
    <xf numFmtId="165" fontId="0" fillId="3" borderId="24" xfId="1" applyNumberFormat="1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22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4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643F0-BE05-48FA-9179-48CB5792D4E1}">
  <sheetPr>
    <tabColor rgb="FF002060"/>
    <pageSetUpPr fitToPage="1"/>
  </sheetPr>
  <dimension ref="A1:Q29"/>
  <sheetViews>
    <sheetView tabSelected="1" zoomScale="89" zoomScaleNormal="85" workbookViewId="0">
      <selection activeCell="A28" sqref="A28"/>
    </sheetView>
  </sheetViews>
  <sheetFormatPr defaultRowHeight="14.4" x14ac:dyDescent="0.3"/>
  <cols>
    <col min="1" max="1" width="15.44140625" bestFit="1" customWidth="1"/>
    <col min="2" max="2" width="12.33203125" bestFit="1" customWidth="1"/>
    <col min="3" max="3" width="17.33203125" bestFit="1" customWidth="1"/>
    <col min="4" max="16" width="8.88671875" customWidth="1"/>
  </cols>
  <sheetData>
    <row r="1" spans="1:17" ht="15" thickBot="1" x14ac:dyDescent="0.35"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7" ht="30.6" thickBot="1" x14ac:dyDescent="0.55000000000000004">
      <c r="A2" s="1"/>
      <c r="D2" s="47" t="s">
        <v>18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</row>
    <row r="3" spans="1:17" ht="15.6" x14ac:dyDescent="0.3">
      <c r="A3" s="51" t="s">
        <v>19</v>
      </c>
      <c r="B3" s="53" t="s">
        <v>20</v>
      </c>
      <c r="C3" s="55" t="s">
        <v>22</v>
      </c>
      <c r="D3" s="3" t="s">
        <v>0</v>
      </c>
      <c r="E3" s="2" t="s">
        <v>1</v>
      </c>
      <c r="F3" s="2"/>
      <c r="G3" s="50" t="s">
        <v>2</v>
      </c>
      <c r="H3" s="50"/>
      <c r="I3" s="50" t="s">
        <v>4</v>
      </c>
      <c r="J3" s="50"/>
      <c r="K3" s="50" t="s">
        <v>16</v>
      </c>
      <c r="L3" s="50"/>
      <c r="M3" s="50" t="s">
        <v>17</v>
      </c>
      <c r="N3" s="50"/>
      <c r="O3" s="3" t="s">
        <v>3</v>
      </c>
      <c r="P3" s="4" t="s">
        <v>0</v>
      </c>
      <c r="Q3" s="4" t="s">
        <v>31</v>
      </c>
    </row>
    <row r="4" spans="1:17" ht="15" thickBot="1" x14ac:dyDescent="0.35">
      <c r="A4" s="52"/>
      <c r="B4" s="54"/>
      <c r="C4" s="56"/>
      <c r="D4" s="5" t="s">
        <v>5</v>
      </c>
      <c r="E4" s="5" t="s">
        <v>6</v>
      </c>
      <c r="F4" s="5" t="s">
        <v>7</v>
      </c>
      <c r="G4" s="5" t="s">
        <v>6</v>
      </c>
      <c r="H4" s="5" t="s">
        <v>7</v>
      </c>
      <c r="I4" s="5" t="s">
        <v>6</v>
      </c>
      <c r="J4" s="5" t="s">
        <v>7</v>
      </c>
      <c r="K4" s="5" t="s">
        <v>6</v>
      </c>
      <c r="L4" s="5" t="s">
        <v>7</v>
      </c>
      <c r="M4" s="5" t="s">
        <v>6</v>
      </c>
      <c r="N4" s="5" t="s">
        <v>7</v>
      </c>
      <c r="O4" s="5" t="s">
        <v>7</v>
      </c>
      <c r="P4" s="6" t="s">
        <v>6</v>
      </c>
      <c r="Q4" s="6" t="s">
        <v>32</v>
      </c>
    </row>
    <row r="5" spans="1:17" ht="15.6" customHeight="1" x14ac:dyDescent="0.3">
      <c r="A5" s="43" t="s">
        <v>11</v>
      </c>
      <c r="B5" s="16" t="s">
        <v>9</v>
      </c>
      <c r="C5" s="11" t="s">
        <v>21</v>
      </c>
      <c r="D5" s="12">
        <f>IF(O5&lt;=0,0,RANK(O5,$O$5:$O$7,1))</f>
        <v>1</v>
      </c>
      <c r="E5" s="13">
        <v>94</v>
      </c>
      <c r="F5" s="14">
        <f>IF(E5&lt;=0,0,RANK(E5,E$5:E$7,0))</f>
        <v>1</v>
      </c>
      <c r="G5" s="15">
        <v>93</v>
      </c>
      <c r="H5" s="14">
        <f>IF(G5&lt;=0,0,RANK(G5,G$5:G$7,0))</f>
        <v>1</v>
      </c>
      <c r="I5" s="15">
        <v>92.5</v>
      </c>
      <c r="J5" s="14">
        <f>IF(I5&lt;=0,0,RANK(I5,I$5:I$7,0))</f>
        <v>1</v>
      </c>
      <c r="K5" s="15">
        <v>94</v>
      </c>
      <c r="L5" s="14">
        <f>IF(K5&lt;=0,0,RANK(K5,K$5:K$7,0))</f>
        <v>1</v>
      </c>
      <c r="M5" s="13">
        <v>93</v>
      </c>
      <c r="N5" s="14">
        <f>IF(M5&lt;=0,0,RANK(M5,M$5:M$7,0))</f>
        <v>1</v>
      </c>
      <c r="O5" s="15">
        <f>F5+H5+J5+L5+N5-Q5</f>
        <v>5</v>
      </c>
      <c r="P5" s="41">
        <f>+E5+G5+I5+K5+M5</f>
        <v>466.5</v>
      </c>
      <c r="Q5" s="41"/>
    </row>
    <row r="6" spans="1:17" ht="15.75" customHeight="1" x14ac:dyDescent="0.3">
      <c r="A6" s="44"/>
      <c r="B6" s="8" t="s">
        <v>10</v>
      </c>
      <c r="C6" s="9" t="s">
        <v>23</v>
      </c>
      <c r="D6" s="24">
        <f>IF(O6&lt;=0,0,RANK(O6,$O$5:$O$7,1))</f>
        <v>2</v>
      </c>
      <c r="E6" s="25">
        <v>86</v>
      </c>
      <c r="F6" s="26">
        <f>IF(E6&lt;=0,0,RANK(E6,E$5:E$7,0))</f>
        <v>2</v>
      </c>
      <c r="G6" s="7">
        <v>90</v>
      </c>
      <c r="H6" s="26">
        <f>IF(G6&lt;=0,0,RANK(G6,G$5:G$7,0))</f>
        <v>2</v>
      </c>
      <c r="I6" s="7">
        <v>89</v>
      </c>
      <c r="J6" s="26">
        <f>IF(I6&lt;=0,0,RANK(I6,I$5:I$7,0))</f>
        <v>2</v>
      </c>
      <c r="K6" s="7">
        <v>90.5</v>
      </c>
      <c r="L6" s="26">
        <f>IF(K6&lt;=0,0,RANK(K6,K$5:K$7,0))</f>
        <v>2</v>
      </c>
      <c r="M6" s="25">
        <v>88</v>
      </c>
      <c r="N6" s="26">
        <f>IF(M6&lt;=0,0,RANK(M6,M$5:M$7,0))</f>
        <v>2</v>
      </c>
      <c r="O6" s="7">
        <f t="shared" ref="O6:O7" si="0">F6+H6+J6+L6+N6-Q6</f>
        <v>10</v>
      </c>
      <c r="P6" s="33">
        <f>+E6+G6+I6+K6+M6</f>
        <v>443.5</v>
      </c>
      <c r="Q6" s="33"/>
    </row>
    <row r="7" spans="1:17" ht="15.75" customHeight="1" x14ac:dyDescent="0.3">
      <c r="A7" s="45"/>
      <c r="B7" t="s">
        <v>10</v>
      </c>
      <c r="C7" s="9" t="s">
        <v>24</v>
      </c>
      <c r="D7" s="24">
        <f>IF(O7&lt;=0,0,RANK(O7,$O$5:$O$7,1))</f>
        <v>3</v>
      </c>
      <c r="E7" s="25">
        <v>84</v>
      </c>
      <c r="F7" s="26">
        <f>IF(E7&lt;=0,0,RANK(E7,E$5:E$7,0))</f>
        <v>3</v>
      </c>
      <c r="G7" s="7">
        <v>86</v>
      </c>
      <c r="H7" s="26">
        <f>IF(G7&lt;=0,0,RANK(G7,G$5:G$7,0))</f>
        <v>3</v>
      </c>
      <c r="I7" s="7">
        <v>86</v>
      </c>
      <c r="J7" s="26">
        <f>IF(I7&lt;=0,0,RANK(I7,I$5:I$7,0))</f>
        <v>3</v>
      </c>
      <c r="K7" s="7">
        <v>89</v>
      </c>
      <c r="L7" s="26">
        <f>IF(K7&lt;=0,0,RANK(K7,K$5:K$7,0))</f>
        <v>3</v>
      </c>
      <c r="M7" s="25">
        <v>86</v>
      </c>
      <c r="N7" s="26">
        <f>IF(M7&lt;=0,0,RANK(M7,M$5:M$7,0))</f>
        <v>3</v>
      </c>
      <c r="O7" s="7">
        <f t="shared" si="0"/>
        <v>15</v>
      </c>
      <c r="P7" s="33">
        <f>+E7+G7+I7+K7+M7</f>
        <v>431</v>
      </c>
      <c r="Q7" s="33"/>
    </row>
    <row r="8" spans="1:17" x14ac:dyDescent="0.3">
      <c r="A8" s="17"/>
      <c r="B8" s="18"/>
      <c r="C8" s="19"/>
      <c r="D8" s="20"/>
      <c r="E8" s="21"/>
      <c r="F8" s="22"/>
      <c r="G8" s="23"/>
      <c r="H8" s="22"/>
      <c r="I8" s="23"/>
      <c r="J8" s="22"/>
      <c r="K8" s="23"/>
      <c r="L8" s="22"/>
      <c r="M8" s="22"/>
      <c r="N8" s="22"/>
      <c r="O8" s="22"/>
      <c r="P8" s="34"/>
      <c r="Q8" s="34"/>
    </row>
    <row r="9" spans="1:17" ht="15.75" customHeight="1" x14ac:dyDescent="0.3">
      <c r="A9" s="43" t="s">
        <v>25</v>
      </c>
      <c r="B9" s="16" t="s">
        <v>9</v>
      </c>
      <c r="C9" s="11" t="s">
        <v>21</v>
      </c>
      <c r="D9" s="12">
        <f>IF(O9&lt;=0,0,RANK(O9,$O$9:$O$13,1))</f>
        <v>1</v>
      </c>
      <c r="E9" s="13">
        <v>88</v>
      </c>
      <c r="F9" s="14">
        <f>IF(E9&lt;=0,0,RANK(E9,E$9:E$13,0))</f>
        <v>1</v>
      </c>
      <c r="G9" s="15">
        <v>92</v>
      </c>
      <c r="H9" s="14">
        <f>IF(G9&lt;=0,0,RANK(G9,G$9:G$13,0))</f>
        <v>1</v>
      </c>
      <c r="I9" s="15">
        <v>93</v>
      </c>
      <c r="J9" s="14">
        <f>IF(I9&lt;=0,0,RANK(I9,I$9:I$13,0))</f>
        <v>1</v>
      </c>
      <c r="K9" s="15">
        <v>93.5</v>
      </c>
      <c r="L9" s="14">
        <f>IF(K9&lt;=0,0,RANK(K9,K$9:K$13,0))</f>
        <v>1</v>
      </c>
      <c r="M9" s="13">
        <v>92</v>
      </c>
      <c r="N9" s="14">
        <f>IF(M9&lt;=0,0,RANK(M9,M$9:M$13,0))</f>
        <v>1</v>
      </c>
      <c r="O9" s="15">
        <f>F9+H9+J9+L9+N9-Q9</f>
        <v>5</v>
      </c>
      <c r="P9" s="41">
        <f>+E9+G9+I9+K9+M9</f>
        <v>458.5</v>
      </c>
      <c r="Q9" s="41"/>
    </row>
    <row r="10" spans="1:17" x14ac:dyDescent="0.3">
      <c r="A10" s="44"/>
      <c r="B10" s="8" t="s">
        <v>8</v>
      </c>
      <c r="C10" s="9" t="s">
        <v>27</v>
      </c>
      <c r="D10" s="24">
        <f>IF(O10&lt;=0,0,RANK(O10,$O$9:$O$13,1))</f>
        <v>2</v>
      </c>
      <c r="E10" s="10">
        <v>86.5</v>
      </c>
      <c r="F10" s="26">
        <f>IF(E10&lt;=0,0,RANK(E10,E$9:E$13,0))</f>
        <v>2</v>
      </c>
      <c r="G10" s="7">
        <v>89</v>
      </c>
      <c r="H10" s="26">
        <f>IF(G10&lt;=0,0,RANK(G10,G$9:G$13,0))</f>
        <v>3</v>
      </c>
      <c r="I10" s="7">
        <v>86.5</v>
      </c>
      <c r="J10" s="26">
        <f>IF(I10&lt;=0,0,RANK(I10,I$9:I$13,0))</f>
        <v>4</v>
      </c>
      <c r="K10" s="7">
        <v>89</v>
      </c>
      <c r="L10" s="26">
        <f>IF(K10&lt;=0,0,RANK(K10,K$9:K$13,0))</f>
        <v>2</v>
      </c>
      <c r="M10" s="25">
        <v>89</v>
      </c>
      <c r="N10" s="26">
        <f>IF(M10&lt;=0,0,RANK(M10,M$9:M$13,0))</f>
        <v>3</v>
      </c>
      <c r="O10" s="7">
        <f>F10+H10+J10+L10+N10-Q10</f>
        <v>13.5</v>
      </c>
      <c r="P10" s="33">
        <f>+E10+G10+I10+K10+M10</f>
        <v>440</v>
      </c>
      <c r="Q10" s="33">
        <v>0.5</v>
      </c>
    </row>
    <row r="11" spans="1:17" x14ac:dyDescent="0.3">
      <c r="A11" s="44"/>
      <c r="B11" s="8" t="s">
        <v>9</v>
      </c>
      <c r="C11" s="9" t="s">
        <v>26</v>
      </c>
      <c r="D11" s="24">
        <f>IF(O11&lt;=0,0,RANK(O11,$O$9:$O$13,1))</f>
        <v>3</v>
      </c>
      <c r="E11" s="25">
        <v>85</v>
      </c>
      <c r="F11" s="26">
        <f>IF(E11&lt;=0,0,RANK(E11,E$9:E$13,0))</f>
        <v>3</v>
      </c>
      <c r="G11" s="7">
        <v>88</v>
      </c>
      <c r="H11" s="26">
        <f>IF(G11&lt;=0,0,RANK(G11,G$9:G$13,0))</f>
        <v>4</v>
      </c>
      <c r="I11" s="7">
        <v>87.5</v>
      </c>
      <c r="J11" s="26">
        <f>IF(I11&lt;=0,0,RANK(I11,I$9:I$13,0))</f>
        <v>2</v>
      </c>
      <c r="K11" s="7">
        <v>88</v>
      </c>
      <c r="L11" s="26">
        <f>IF(K11&lt;=0,0,RANK(K11,K$9:K$13,0))</f>
        <v>3</v>
      </c>
      <c r="M11" s="25">
        <v>90</v>
      </c>
      <c r="N11" s="26">
        <f>IF(M11&lt;=0,0,RANK(M11,M$9:M$13,0))</f>
        <v>2</v>
      </c>
      <c r="O11" s="7">
        <f>F11+H11+J11+L11+N11-Q11</f>
        <v>14</v>
      </c>
      <c r="P11" s="33">
        <f>+E11+G11+I11+K11+M11</f>
        <v>438.5</v>
      </c>
      <c r="Q11" s="33"/>
    </row>
    <row r="12" spans="1:17" x14ac:dyDescent="0.3">
      <c r="A12" s="44"/>
      <c r="B12" s="8" t="s">
        <v>8</v>
      </c>
      <c r="C12" s="9" t="s">
        <v>23</v>
      </c>
      <c r="D12" s="24">
        <f>IF(O12&lt;=0,0,RANK(O12,$O$9:$O$13,1))</f>
        <v>4</v>
      </c>
      <c r="E12" s="10">
        <v>83</v>
      </c>
      <c r="F12" s="26">
        <f>IF(E12&lt;=0,0,RANK(E12,E$9:E$13,0))</f>
        <v>4</v>
      </c>
      <c r="G12" s="7">
        <v>90</v>
      </c>
      <c r="H12" s="26">
        <f>IF(G12&lt;=0,0,RANK(G12,G$9:G$13,0))</f>
        <v>2</v>
      </c>
      <c r="I12" s="7">
        <v>87</v>
      </c>
      <c r="J12" s="26">
        <f>IF(I12&lt;=0,0,RANK(I12,I$9:I$13,0))</f>
        <v>3</v>
      </c>
      <c r="K12" s="7">
        <v>86</v>
      </c>
      <c r="L12" s="26">
        <f>IF(K12&lt;=0,0,RANK(K12,K$9:K$13,0))</f>
        <v>4</v>
      </c>
      <c r="M12" s="25">
        <v>88</v>
      </c>
      <c r="N12" s="26">
        <f>IF(M12&lt;=0,0,RANK(M12,M$9:M$13,0))</f>
        <v>4</v>
      </c>
      <c r="O12" s="7">
        <f>F12+H12+J12+L12+N12-Q12</f>
        <v>17</v>
      </c>
      <c r="P12" s="33">
        <f>+E12+G12+I12+K12+M12</f>
        <v>434</v>
      </c>
      <c r="Q12" s="33"/>
    </row>
    <row r="13" spans="1:17" x14ac:dyDescent="0.3">
      <c r="A13" s="45"/>
      <c r="B13" s="8" t="s">
        <v>10</v>
      </c>
      <c r="C13" s="9" t="s">
        <v>24</v>
      </c>
      <c r="D13" s="24">
        <f>IF(O13&lt;=0,0,RANK(O13,$O$9:$O$13,1))</f>
        <v>5</v>
      </c>
      <c r="E13" s="10">
        <v>80</v>
      </c>
      <c r="F13" s="26">
        <f>IF(E13&lt;=0,0,RANK(E13,E$9:E$13,0))</f>
        <v>5</v>
      </c>
      <c r="G13" s="7">
        <v>84</v>
      </c>
      <c r="H13" s="26">
        <f>IF(G13&lt;=0,0,RANK(G13,G$9:G$13,0))</f>
        <v>5</v>
      </c>
      <c r="I13" s="7">
        <v>85.5</v>
      </c>
      <c r="J13" s="26">
        <f>IF(I13&lt;=0,0,RANK(I13,I$9:I$13,0))</f>
        <v>5</v>
      </c>
      <c r="K13" s="7">
        <v>84</v>
      </c>
      <c r="L13" s="26">
        <f>IF(K13&lt;=0,0,RANK(K13,K$9:K$13,0))</f>
        <v>5</v>
      </c>
      <c r="M13" s="25">
        <v>86</v>
      </c>
      <c r="N13" s="26">
        <f>IF(M13&lt;=0,0,RANK(M13,M$9:M$13,0))</f>
        <v>5</v>
      </c>
      <c r="O13" s="7">
        <f>F13+H13+J13+L13+N13-Q13</f>
        <v>25</v>
      </c>
      <c r="P13" s="33">
        <f>+E13+G13+I13+K13+M13</f>
        <v>419.5</v>
      </c>
      <c r="Q13" s="33"/>
    </row>
    <row r="14" spans="1:17" x14ac:dyDescent="0.3">
      <c r="A14" s="17"/>
      <c r="B14" s="18"/>
      <c r="C14" s="19"/>
      <c r="D14" s="20"/>
      <c r="E14" s="21"/>
      <c r="F14" s="22"/>
      <c r="G14" s="23"/>
      <c r="H14" s="22"/>
      <c r="I14" s="23"/>
      <c r="J14" s="22"/>
      <c r="K14" s="23"/>
      <c r="L14" s="22"/>
      <c r="M14" s="22"/>
      <c r="N14" s="22"/>
      <c r="O14" s="22"/>
      <c r="P14" s="34"/>
      <c r="Q14" s="34"/>
    </row>
    <row r="15" spans="1:17" x14ac:dyDescent="0.3">
      <c r="A15" s="43" t="s">
        <v>28</v>
      </c>
      <c r="B15" s="16" t="s">
        <v>9</v>
      </c>
      <c r="C15" s="11" t="s">
        <v>30</v>
      </c>
      <c r="D15" s="12">
        <f>IF(O15&lt;=0,0,RANK(O15,$O$15:$O$16,1))</f>
        <v>1</v>
      </c>
      <c r="E15" s="13">
        <v>90.5</v>
      </c>
      <c r="F15" s="14">
        <f>IF(E15&lt;=0,0,RANK(E15,E$15:E$16,0))</f>
        <v>1</v>
      </c>
      <c r="G15" s="15">
        <v>90</v>
      </c>
      <c r="H15" s="14">
        <f>IF(G15&lt;=0,0,RANK(G15,G$15:G$16,0))</f>
        <v>1</v>
      </c>
      <c r="I15" s="15">
        <v>91.5</v>
      </c>
      <c r="J15" s="14">
        <f>IF(I15&lt;=0,0,RANK(I15,I$15:I$16,0))</f>
        <v>1</v>
      </c>
      <c r="K15" s="15">
        <v>91.5</v>
      </c>
      <c r="L15" s="14">
        <f>IF(K15&lt;=0,0,RANK(K15,K$15:K$16,0))</f>
        <v>1</v>
      </c>
      <c r="M15" s="13">
        <v>90</v>
      </c>
      <c r="N15" s="14">
        <f>IF(M15&lt;=0,0,RANK(M15,M$15:M$16,0))</f>
        <v>1</v>
      </c>
      <c r="O15" s="15">
        <f>F15+H15+J15+L15+N15-Q15</f>
        <v>5</v>
      </c>
      <c r="P15" s="41">
        <f>+E15+G15+I15+K15+M15</f>
        <v>453.5</v>
      </c>
      <c r="Q15" s="41"/>
    </row>
    <row r="16" spans="1:17" x14ac:dyDescent="0.3">
      <c r="A16" s="44"/>
      <c r="B16" s="8" t="s">
        <v>9</v>
      </c>
      <c r="C16" s="9" t="s">
        <v>29</v>
      </c>
      <c r="D16" s="24">
        <f>IF(O16&lt;=0,0,RANK(O16,$O$15:$O$16,1))</f>
        <v>2</v>
      </c>
      <c r="E16" s="25">
        <v>83</v>
      </c>
      <c r="F16" s="26">
        <f>IF(E16&lt;=0,0,RANK(E16,E$15:E$16,0))</f>
        <v>2</v>
      </c>
      <c r="G16" s="7">
        <v>86</v>
      </c>
      <c r="H16" s="26">
        <f>IF(G16&lt;=0,0,RANK(G16,G$15:G$16,0))</f>
        <v>2</v>
      </c>
      <c r="I16" s="7">
        <v>86</v>
      </c>
      <c r="J16" s="26">
        <f>IF(I16&lt;=0,0,RANK(I16,I$15:I$16,0))</f>
        <v>2</v>
      </c>
      <c r="K16" s="7">
        <v>88</v>
      </c>
      <c r="L16" s="26">
        <f>IF(K16&lt;=0,0,RANK(K16,K$15:K$16,0))</f>
        <v>2</v>
      </c>
      <c r="M16" s="25">
        <v>86</v>
      </c>
      <c r="N16" s="26">
        <f>IF(M16&lt;=0,0,RANK(M16,M$15:M$16,0))</f>
        <v>2</v>
      </c>
      <c r="O16" s="7">
        <f>F16+H16+J16+L16+N16-Q16</f>
        <v>10</v>
      </c>
      <c r="P16" s="33">
        <f>+E16+G16+I16+K16+M16</f>
        <v>429</v>
      </c>
      <c r="Q16" s="33"/>
    </row>
    <row r="17" spans="1:17" x14ac:dyDescent="0.3">
      <c r="A17" s="17"/>
      <c r="B17" s="18"/>
      <c r="C17" s="19"/>
      <c r="D17" s="20"/>
      <c r="E17" s="21"/>
      <c r="F17" s="22"/>
      <c r="G17" s="23"/>
      <c r="H17" s="22"/>
      <c r="I17" s="23"/>
      <c r="J17" s="22"/>
      <c r="K17" s="23"/>
      <c r="L17" s="22"/>
      <c r="M17" s="22"/>
      <c r="N17" s="22"/>
      <c r="O17" s="22"/>
      <c r="P17" s="34"/>
      <c r="Q17" s="34"/>
    </row>
    <row r="18" spans="1:17" x14ac:dyDescent="0.3">
      <c r="A18" s="43" t="s">
        <v>13</v>
      </c>
      <c r="B18" s="16" t="s">
        <v>9</v>
      </c>
      <c r="C18" s="11" t="s">
        <v>21</v>
      </c>
      <c r="D18" s="12">
        <f>IF(O18&lt;=0,0,RANK(O18,$O$18:$O$20,1))</f>
        <v>1</v>
      </c>
      <c r="E18" s="13">
        <v>90</v>
      </c>
      <c r="F18" s="14">
        <f>IF(E18&lt;=0,0,RANK(E18,E$18:E$20,0))</f>
        <v>1</v>
      </c>
      <c r="G18" s="15">
        <v>94</v>
      </c>
      <c r="H18" s="14">
        <f>IF(G18&lt;=0,0,RANK(G18,G$18:G$20,0))</f>
        <v>1</v>
      </c>
      <c r="I18" s="15">
        <v>98</v>
      </c>
      <c r="J18" s="14">
        <f>IF(I18&lt;=0,0,RANK(I18,I$18:I$20,0))</f>
        <v>1</v>
      </c>
      <c r="K18" s="15">
        <v>97.5</v>
      </c>
      <c r="L18" s="14">
        <f>IF(K18&lt;=0,0,RANK(K18,K$18:K$20,0))</f>
        <v>1</v>
      </c>
      <c r="M18" s="13">
        <v>96</v>
      </c>
      <c r="N18" s="14">
        <f>IF(M18&lt;=0,0,RANK(M18,M$18:M$20,0))</f>
        <v>1</v>
      </c>
      <c r="O18" s="15">
        <f>F18+H18+J18+L18+N18-Q18</f>
        <v>5</v>
      </c>
      <c r="P18" s="41">
        <f>+E18+G18+I18+K18+M18</f>
        <v>475.5</v>
      </c>
      <c r="Q18" s="41"/>
    </row>
    <row r="19" spans="1:17" x14ac:dyDescent="0.3">
      <c r="A19" s="44"/>
      <c r="B19" s="8" t="s">
        <v>8</v>
      </c>
      <c r="C19" s="9" t="s">
        <v>23</v>
      </c>
      <c r="D19" s="24">
        <f>IF(O19&lt;=0,0,RANK(O19,$O$18:$O$20,1))</f>
        <v>2</v>
      </c>
      <c r="E19" s="25">
        <v>86</v>
      </c>
      <c r="F19" s="26">
        <f>IF(E19&lt;=0,0,RANK(E19,E$18:E$20,0))</f>
        <v>2</v>
      </c>
      <c r="G19" s="7">
        <v>87</v>
      </c>
      <c r="H19" s="26">
        <f>IF(G19&lt;=0,0,RANK(G19,G$18:G$20,0))</f>
        <v>2</v>
      </c>
      <c r="I19" s="7">
        <v>90</v>
      </c>
      <c r="J19" s="26">
        <f>IF(I19&lt;=0,0,RANK(I19,I$18:I$20,0))</f>
        <v>2</v>
      </c>
      <c r="K19" s="7">
        <v>91</v>
      </c>
      <c r="L19" s="26">
        <f>IF(K19&lt;=0,0,RANK(K19,K$18:K$20,0))</f>
        <v>2</v>
      </c>
      <c r="M19" s="25">
        <v>88</v>
      </c>
      <c r="N19" s="26">
        <f>IF(M19&lt;=0,0,RANK(M19,M$18:M$20,0))</f>
        <v>2</v>
      </c>
      <c r="O19" s="7">
        <f>F19+H19+J19+L19+N19-Q19</f>
        <v>10</v>
      </c>
      <c r="P19" s="33">
        <f>+E19+G19+I19+K19+M19</f>
        <v>442</v>
      </c>
      <c r="Q19" s="33"/>
    </row>
    <row r="20" spans="1:17" x14ac:dyDescent="0.3">
      <c r="A20" s="45"/>
      <c r="B20" s="8" t="s">
        <v>10</v>
      </c>
      <c r="C20" s="9" t="s">
        <v>24</v>
      </c>
      <c r="D20" s="24">
        <f>IF(O20&lt;=0,0,RANK(O20,$O$18:$O$20,1))</f>
        <v>3</v>
      </c>
      <c r="E20" s="25">
        <v>81</v>
      </c>
      <c r="F20" s="26">
        <f>IF(E20&lt;=0,0,RANK(E20,E$18:E$20,0))</f>
        <v>3</v>
      </c>
      <c r="G20" s="7">
        <v>84</v>
      </c>
      <c r="H20" s="26">
        <f>IF(G20&lt;=0,0,RANK(G20,G$18:G$20,0))</f>
        <v>3</v>
      </c>
      <c r="I20" s="7">
        <v>83</v>
      </c>
      <c r="J20" s="26">
        <f>IF(I20&lt;=0,0,RANK(I20,I$18:I$20,0))</f>
        <v>3</v>
      </c>
      <c r="K20" s="7">
        <v>86</v>
      </c>
      <c r="L20" s="26">
        <f>IF(K20&lt;=0,0,RANK(K20,K$18:K$20,0))</f>
        <v>3</v>
      </c>
      <c r="M20" s="25">
        <v>84</v>
      </c>
      <c r="N20" s="26">
        <f>IF(M20&lt;=0,0,RANK(M20,M$18:M$20,0))</f>
        <v>3</v>
      </c>
      <c r="O20" s="7">
        <f>F20+H20+J20+L20+N20-Q20</f>
        <v>15</v>
      </c>
      <c r="P20" s="33">
        <f>+E20+G20+I20+K20+M20</f>
        <v>418</v>
      </c>
      <c r="Q20" s="33"/>
    </row>
    <row r="21" spans="1:17" x14ac:dyDescent="0.3">
      <c r="A21" s="17"/>
      <c r="B21" s="18"/>
      <c r="C21" s="19"/>
      <c r="D21" s="20"/>
      <c r="E21" s="21"/>
      <c r="F21" s="22"/>
      <c r="G21" s="23"/>
      <c r="H21" s="22"/>
      <c r="I21" s="23"/>
      <c r="J21" s="22"/>
      <c r="K21" s="23"/>
      <c r="L21" s="22"/>
      <c r="M21" s="22"/>
      <c r="N21" s="22"/>
      <c r="O21" s="22"/>
      <c r="P21" s="34"/>
      <c r="Q21" s="34"/>
    </row>
    <row r="22" spans="1:17" x14ac:dyDescent="0.3">
      <c r="A22" s="43" t="s">
        <v>14</v>
      </c>
      <c r="B22" s="16" t="s">
        <v>9</v>
      </c>
      <c r="C22" s="11" t="s">
        <v>21</v>
      </c>
      <c r="D22" s="12">
        <f>IF(O22&lt;=0,0,RANK(O22,$O$22:$O$23,1))</f>
        <v>1</v>
      </c>
      <c r="E22" s="13">
        <v>94</v>
      </c>
      <c r="F22" s="14">
        <f>IF(E22&lt;=0,0,RANK(E22,E$22:E$23,0))</f>
        <v>1</v>
      </c>
      <c r="G22" s="15">
        <v>96</v>
      </c>
      <c r="H22" s="14">
        <f>IF(G22&lt;=0,0,RANK(G22,G$22:G$23,0))</f>
        <v>1</v>
      </c>
      <c r="I22" s="15">
        <v>93</v>
      </c>
      <c r="J22" s="14">
        <f>IF(I22&lt;=0,0,RANK(I22,I$22:I$23,0))</f>
        <v>1</v>
      </c>
      <c r="K22" s="15">
        <v>96.3</v>
      </c>
      <c r="L22" s="14">
        <f>IF(K22&lt;=0,0,RANK(K22,K$22:K$23,0))</f>
        <v>1</v>
      </c>
      <c r="M22" s="13">
        <v>95</v>
      </c>
      <c r="N22" s="14">
        <f>IF(M22&lt;=0,0,RANK(M22,M$22:M$23,0))</f>
        <v>1</v>
      </c>
      <c r="O22" s="15">
        <f t="shared" ref="O22:O23" si="1">F22+H22+J22+L22+N22-Q22</f>
        <v>5</v>
      </c>
      <c r="P22" s="41">
        <f>+E22+G22+I22+K22+M22</f>
        <v>474.3</v>
      </c>
      <c r="Q22" s="41"/>
    </row>
    <row r="23" spans="1:17" x14ac:dyDescent="0.3">
      <c r="A23" s="44"/>
      <c r="B23" s="8" t="s">
        <v>8</v>
      </c>
      <c r="C23" s="9" t="s">
        <v>23</v>
      </c>
      <c r="D23" s="24">
        <f>IF(O23&lt;=0,0,RANK(O23,$O$22:$O$23,1))</f>
        <v>2</v>
      </c>
      <c r="E23" s="25">
        <v>90</v>
      </c>
      <c r="F23" s="26">
        <f>IF(E23&lt;=0,0,RANK(E23,E$22:E$23,0))</f>
        <v>2</v>
      </c>
      <c r="G23" s="7">
        <v>90</v>
      </c>
      <c r="H23" s="26">
        <f>IF(G23&lt;=0,0,RANK(G23,G$22:G$23,0))</f>
        <v>2</v>
      </c>
      <c r="I23" s="7">
        <v>89</v>
      </c>
      <c r="J23" s="26">
        <f>IF(I23&lt;=0,0,RANK(I23,I$22:I$23,0))</f>
        <v>2</v>
      </c>
      <c r="K23" s="7">
        <v>92</v>
      </c>
      <c r="L23" s="26">
        <f>IF(K23&lt;=0,0,RANK(K23,K$22:K$23,0))</f>
        <v>2</v>
      </c>
      <c r="M23" s="25">
        <v>89</v>
      </c>
      <c r="N23" s="26">
        <f>IF(M23&lt;=0,0,RANK(M23,M$22:M$23,0))</f>
        <v>2</v>
      </c>
      <c r="O23" s="7">
        <f t="shared" si="1"/>
        <v>10</v>
      </c>
      <c r="P23" s="33">
        <f>+E23+G23+I23+K23+M23</f>
        <v>450</v>
      </c>
      <c r="Q23" s="33"/>
    </row>
    <row r="24" spans="1:17" x14ac:dyDescent="0.3">
      <c r="A24" s="17"/>
      <c r="B24" s="18"/>
      <c r="C24" s="19"/>
      <c r="D24" s="20"/>
      <c r="E24" s="21"/>
      <c r="F24" s="22"/>
      <c r="G24" s="23"/>
      <c r="H24" s="22"/>
      <c r="I24" s="22"/>
      <c r="J24" s="22"/>
      <c r="K24" s="23"/>
      <c r="L24" s="22"/>
      <c r="M24" s="22"/>
      <c r="N24" s="22"/>
      <c r="O24" s="22"/>
      <c r="P24" s="34"/>
      <c r="Q24" s="34"/>
    </row>
    <row r="25" spans="1:17" x14ac:dyDescent="0.3">
      <c r="A25" s="43" t="s">
        <v>15</v>
      </c>
      <c r="B25" s="16" t="s">
        <v>9</v>
      </c>
      <c r="C25" s="11" t="s">
        <v>21</v>
      </c>
      <c r="D25" s="12">
        <f>IF(O25&lt;=0,0,RANK(O25,$O$25:$O$26,1))</f>
        <v>1</v>
      </c>
      <c r="E25" s="13">
        <v>85.5</v>
      </c>
      <c r="F25" s="14">
        <f>IF(E25&lt;=0,0,RANK(E25,E$25:E$26,0))</f>
        <v>1</v>
      </c>
      <c r="G25" s="15">
        <v>92</v>
      </c>
      <c r="H25" s="14">
        <f>IF(G25&lt;=0,0,RANK(G25,G$25:G$26,0))</f>
        <v>1</v>
      </c>
      <c r="I25" s="15">
        <v>92.5</v>
      </c>
      <c r="J25" s="14">
        <f>IF(I25&lt;=0,0,RANK(I25,I$25:I$26,0))</f>
        <v>1</v>
      </c>
      <c r="K25" s="15">
        <v>93</v>
      </c>
      <c r="L25" s="14">
        <f>IF(K25&lt;=0,0,RANK(K25,K$25:K$26,0))</f>
        <v>1</v>
      </c>
      <c r="M25" s="13">
        <v>92</v>
      </c>
      <c r="N25" s="14">
        <f>IF(M25&lt;=0,0,RANK(M25,M$25:M$26,0))</f>
        <v>1</v>
      </c>
      <c r="O25" s="15">
        <f t="shared" ref="O25:O26" si="2">F25+H25+J25+L25+N25-Q25</f>
        <v>5</v>
      </c>
      <c r="P25" s="41">
        <f>+E25+G25+I25+K25+M25</f>
        <v>455</v>
      </c>
      <c r="Q25" s="41"/>
    </row>
    <row r="26" spans="1:17" x14ac:dyDescent="0.3">
      <c r="A26" s="44"/>
      <c r="B26" s="8" t="s">
        <v>8</v>
      </c>
      <c r="C26" s="9" t="s">
        <v>23</v>
      </c>
      <c r="D26" s="24">
        <f>IF(O26&lt;=0,0,RANK(O26,$O$25:$O$26,1))</f>
        <v>2</v>
      </c>
      <c r="E26" s="25">
        <v>84</v>
      </c>
      <c r="F26" s="26">
        <f>IF(E26&lt;=0,0,RANK(E26,E$25:E$26,0))</f>
        <v>2</v>
      </c>
      <c r="G26" s="7">
        <v>87</v>
      </c>
      <c r="H26" s="26">
        <f>IF(G26&lt;=0,0,RANK(G26,G$25:G$26,0))</f>
        <v>2</v>
      </c>
      <c r="I26" s="7">
        <v>89.5</v>
      </c>
      <c r="J26" s="26">
        <f>IF(I26&lt;=0,0,RANK(I26,I$25:I$26,0))</f>
        <v>2</v>
      </c>
      <c r="K26" s="7">
        <v>90.9</v>
      </c>
      <c r="L26" s="26">
        <f>IF(K26&lt;=0,0,RANK(K26,K$25:K$26,0))</f>
        <v>2</v>
      </c>
      <c r="M26" s="25">
        <v>89</v>
      </c>
      <c r="N26" s="26">
        <f>IF(M26&lt;=0,0,RANK(M26,M$25:M$26,0))</f>
        <v>2</v>
      </c>
      <c r="O26" s="7">
        <f t="shared" si="2"/>
        <v>10</v>
      </c>
      <c r="P26" s="33">
        <f>+E26+G26+I26+K26+M26</f>
        <v>440.4</v>
      </c>
      <c r="Q26" s="33"/>
    </row>
    <row r="27" spans="1:17" x14ac:dyDescent="0.3">
      <c r="A27" s="17"/>
      <c r="B27" s="18"/>
      <c r="C27" s="19"/>
      <c r="D27" s="20"/>
      <c r="E27" s="21"/>
      <c r="F27" s="22"/>
      <c r="G27" s="23"/>
      <c r="H27" s="22"/>
      <c r="I27" s="23"/>
      <c r="J27" s="22"/>
      <c r="K27" s="23"/>
      <c r="L27" s="22"/>
      <c r="M27" s="22"/>
      <c r="N27" s="22"/>
      <c r="O27" s="22"/>
      <c r="P27" s="34"/>
      <c r="Q27" s="34"/>
    </row>
    <row r="28" spans="1:17" x14ac:dyDescent="0.3">
      <c r="A28" s="42" t="s">
        <v>12</v>
      </c>
      <c r="B28" s="16" t="s">
        <v>9</v>
      </c>
      <c r="C28" s="11" t="s">
        <v>30</v>
      </c>
      <c r="D28" s="12">
        <f>IF(O28&lt;=0,0,RANK(O28,$O$28,1))</f>
        <v>1</v>
      </c>
      <c r="E28" s="13">
        <v>90</v>
      </c>
      <c r="F28" s="14">
        <f>IF(E28&lt;=0,0,RANK(E28,E$28,0))</f>
        <v>1</v>
      </c>
      <c r="G28" s="15">
        <v>94</v>
      </c>
      <c r="H28" s="14">
        <f>IF(G28&lt;=0,0,RANK(G28,G$28,0))</f>
        <v>1</v>
      </c>
      <c r="I28" s="15">
        <v>97</v>
      </c>
      <c r="J28" s="14">
        <f>IF(I28&lt;=0,0,RANK(I28,I$28,0))</f>
        <v>1</v>
      </c>
      <c r="K28" s="15">
        <v>97</v>
      </c>
      <c r="L28" s="14">
        <f>IF(K28&lt;=0,0,RANK(K28,K$28,0))</f>
        <v>1</v>
      </c>
      <c r="M28" s="13">
        <v>94</v>
      </c>
      <c r="N28" s="14">
        <f>IF(M28&lt;=0,0,RANK(M28,M$28,0))</f>
        <v>1</v>
      </c>
      <c r="O28" s="15">
        <f>F28+H28+J28+L28+N28-Q28</f>
        <v>5</v>
      </c>
      <c r="P28" s="41">
        <f>+E28+G28+I28+K28+M28</f>
        <v>472</v>
      </c>
      <c r="Q28" s="41"/>
    </row>
    <row r="29" spans="1:17" ht="15" thickBot="1" x14ac:dyDescent="0.35">
      <c r="A29" s="30"/>
      <c r="B29" s="31"/>
      <c r="C29" s="35"/>
      <c r="D29" s="36"/>
      <c r="E29" s="37"/>
      <c r="F29" s="38"/>
      <c r="G29" s="39"/>
      <c r="H29" s="38"/>
      <c r="I29" s="39"/>
      <c r="J29" s="38"/>
      <c r="K29" s="39"/>
      <c r="L29" s="38"/>
      <c r="M29" s="38"/>
      <c r="N29" s="38"/>
      <c r="O29" s="38"/>
      <c r="P29" s="40"/>
      <c r="Q29" s="40"/>
    </row>
  </sheetData>
  <sortState xmlns:xlrd2="http://schemas.microsoft.com/office/spreadsheetml/2017/richdata2" ref="B18:Q20">
    <sortCondition ref="D18:D20"/>
  </sortState>
  <mergeCells count="15">
    <mergeCell ref="A3:A4"/>
    <mergeCell ref="B3:B4"/>
    <mergeCell ref="C3:C4"/>
    <mergeCell ref="A5:A7"/>
    <mergeCell ref="D1:P1"/>
    <mergeCell ref="D2:P2"/>
    <mergeCell ref="G3:H3"/>
    <mergeCell ref="I3:J3"/>
    <mergeCell ref="K3:L3"/>
    <mergeCell ref="M3:N3"/>
    <mergeCell ref="A25:A26"/>
    <mergeCell ref="A15:A16"/>
    <mergeCell ref="A18:A20"/>
    <mergeCell ref="A9:A13"/>
    <mergeCell ref="A22:A23"/>
  </mergeCells>
  <pageMargins left="0.25" right="0.25" top="0.75" bottom="0.75" header="0.3" footer="0.3"/>
  <pageSetup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BA75D-4218-416C-85A2-F38BC7B50308}">
  <dimension ref="A1:C28"/>
  <sheetViews>
    <sheetView workbookViewId="0">
      <selection activeCell="D2" sqref="D2"/>
    </sheetView>
  </sheetViews>
  <sheetFormatPr defaultRowHeight="14.4" x14ac:dyDescent="0.3"/>
  <cols>
    <col min="1" max="1" width="14.21875" bestFit="1" customWidth="1"/>
    <col min="2" max="2" width="14" customWidth="1"/>
    <col min="3" max="3" width="17.33203125" bestFit="1" customWidth="1"/>
    <col min="4" max="4" width="17.77734375" customWidth="1"/>
  </cols>
  <sheetData>
    <row r="1" spans="1:3" ht="15" thickBot="1" x14ac:dyDescent="0.35"/>
    <row r="2" spans="1:3" ht="43.2" customHeight="1" x14ac:dyDescent="0.3">
      <c r="A2" s="51" t="s">
        <v>19</v>
      </c>
      <c r="B2" s="53" t="s">
        <v>20</v>
      </c>
      <c r="C2" s="57" t="s">
        <v>22</v>
      </c>
    </row>
    <row r="3" spans="1:3" x14ac:dyDescent="0.3">
      <c r="A3" s="52"/>
      <c r="B3" s="54"/>
      <c r="C3" s="58"/>
    </row>
    <row r="4" spans="1:3" x14ac:dyDescent="0.3">
      <c r="A4" s="43" t="s">
        <v>11</v>
      </c>
      <c r="B4" s="8" t="s">
        <v>10</v>
      </c>
      <c r="C4" s="27" t="s">
        <v>24</v>
      </c>
    </row>
    <row r="5" spans="1:3" x14ac:dyDescent="0.3">
      <c r="A5" s="44"/>
      <c r="B5" s="8" t="s">
        <v>9</v>
      </c>
      <c r="C5" s="27" t="s">
        <v>21</v>
      </c>
    </row>
    <row r="6" spans="1:3" x14ac:dyDescent="0.3">
      <c r="A6" s="45"/>
      <c r="B6" t="s">
        <v>10</v>
      </c>
      <c r="C6" s="27" t="s">
        <v>23</v>
      </c>
    </row>
    <row r="7" spans="1:3" x14ac:dyDescent="0.3">
      <c r="A7" s="17"/>
      <c r="B7" s="18"/>
      <c r="C7" s="28"/>
    </row>
    <row r="8" spans="1:3" x14ac:dyDescent="0.3">
      <c r="A8" s="43" t="s">
        <v>25</v>
      </c>
      <c r="B8" s="8" t="s">
        <v>9</v>
      </c>
      <c r="C8" s="27" t="s">
        <v>26</v>
      </c>
    </row>
    <row r="9" spans="1:3" x14ac:dyDescent="0.3">
      <c r="A9" s="44"/>
      <c r="B9" s="8" t="s">
        <v>9</v>
      </c>
      <c r="C9" s="27" t="s">
        <v>21</v>
      </c>
    </row>
    <row r="10" spans="1:3" x14ac:dyDescent="0.3">
      <c r="A10" s="44"/>
      <c r="B10" s="8" t="s">
        <v>8</v>
      </c>
      <c r="C10" s="27" t="s">
        <v>23</v>
      </c>
    </row>
    <row r="11" spans="1:3" x14ac:dyDescent="0.3">
      <c r="A11" s="44"/>
      <c r="B11" s="8" t="s">
        <v>10</v>
      </c>
      <c r="C11" s="27" t="s">
        <v>24</v>
      </c>
    </row>
    <row r="12" spans="1:3" x14ac:dyDescent="0.3">
      <c r="A12" s="45"/>
      <c r="B12" s="8" t="s">
        <v>8</v>
      </c>
      <c r="C12" s="27" t="s">
        <v>27</v>
      </c>
    </row>
    <row r="13" spans="1:3" x14ac:dyDescent="0.3">
      <c r="A13" s="17"/>
      <c r="B13" s="18"/>
      <c r="C13" s="28"/>
    </row>
    <row r="14" spans="1:3" x14ac:dyDescent="0.3">
      <c r="A14" s="43" t="s">
        <v>28</v>
      </c>
      <c r="B14" s="8" t="s">
        <v>9</v>
      </c>
      <c r="C14" s="27" t="s">
        <v>29</v>
      </c>
    </row>
    <row r="15" spans="1:3" x14ac:dyDescent="0.3">
      <c r="A15" s="44"/>
      <c r="B15" s="8" t="s">
        <v>9</v>
      </c>
      <c r="C15" s="27" t="s">
        <v>30</v>
      </c>
    </row>
    <row r="16" spans="1:3" x14ac:dyDescent="0.3">
      <c r="A16" s="17"/>
      <c r="B16" s="18"/>
      <c r="C16" s="28"/>
    </row>
    <row r="17" spans="1:3" x14ac:dyDescent="0.3">
      <c r="A17" s="43" t="s">
        <v>13</v>
      </c>
      <c r="B17" s="8" t="s">
        <v>8</v>
      </c>
      <c r="C17" s="27" t="s">
        <v>23</v>
      </c>
    </row>
    <row r="18" spans="1:3" x14ac:dyDescent="0.3">
      <c r="A18" s="44"/>
      <c r="B18" s="8" t="s">
        <v>9</v>
      </c>
      <c r="C18" s="27" t="s">
        <v>21</v>
      </c>
    </row>
    <row r="19" spans="1:3" x14ac:dyDescent="0.3">
      <c r="A19" s="45"/>
      <c r="B19" s="8" t="s">
        <v>10</v>
      </c>
      <c r="C19" s="27" t="s">
        <v>24</v>
      </c>
    </row>
    <row r="20" spans="1:3" x14ac:dyDescent="0.3">
      <c r="A20" s="17"/>
      <c r="B20" s="18"/>
      <c r="C20" s="28"/>
    </row>
    <row r="21" spans="1:3" x14ac:dyDescent="0.3">
      <c r="A21" s="43" t="s">
        <v>14</v>
      </c>
      <c r="B21" s="8" t="s">
        <v>9</v>
      </c>
      <c r="C21" s="27" t="s">
        <v>21</v>
      </c>
    </row>
    <row r="22" spans="1:3" x14ac:dyDescent="0.3">
      <c r="A22" s="44"/>
      <c r="B22" s="8" t="s">
        <v>8</v>
      </c>
      <c r="C22" s="27" t="s">
        <v>23</v>
      </c>
    </row>
    <row r="23" spans="1:3" x14ac:dyDescent="0.3">
      <c r="A23" s="17"/>
      <c r="B23" s="18"/>
      <c r="C23" s="28"/>
    </row>
    <row r="24" spans="1:3" x14ac:dyDescent="0.3">
      <c r="A24" s="43" t="s">
        <v>15</v>
      </c>
      <c r="B24" s="8" t="s">
        <v>9</v>
      </c>
      <c r="C24" s="27" t="s">
        <v>21</v>
      </c>
    </row>
    <row r="25" spans="1:3" x14ac:dyDescent="0.3">
      <c r="A25" s="44"/>
      <c r="B25" s="8" t="s">
        <v>8</v>
      </c>
      <c r="C25" s="27" t="s">
        <v>23</v>
      </c>
    </row>
    <row r="26" spans="1:3" x14ac:dyDescent="0.3">
      <c r="A26" s="17"/>
      <c r="B26" s="18"/>
      <c r="C26" s="28"/>
    </row>
    <row r="27" spans="1:3" x14ac:dyDescent="0.3">
      <c r="A27" s="29" t="s">
        <v>12</v>
      </c>
      <c r="B27" s="8" t="s">
        <v>9</v>
      </c>
      <c r="C27" s="27" t="s">
        <v>30</v>
      </c>
    </row>
    <row r="28" spans="1:3" ht="15" thickBot="1" x14ac:dyDescent="0.35">
      <c r="A28" s="30"/>
      <c r="B28" s="31"/>
      <c r="C28" s="32"/>
    </row>
  </sheetData>
  <mergeCells count="9">
    <mergeCell ref="A24:A25"/>
    <mergeCell ref="A2:A3"/>
    <mergeCell ref="B2:B3"/>
    <mergeCell ref="C2:C3"/>
    <mergeCell ref="A4:A6"/>
    <mergeCell ref="A8:A12"/>
    <mergeCell ref="A14:A15"/>
    <mergeCell ref="A17:A19"/>
    <mergeCell ref="A21:A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GRAND NATIONALS</vt:lpstr>
      <vt:lpstr>ORDERS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</dc:creator>
  <cp:lastModifiedBy>Sheila</cp:lastModifiedBy>
  <cp:lastPrinted>2023-07-02T16:19:09Z</cp:lastPrinted>
  <dcterms:created xsi:type="dcterms:W3CDTF">2019-06-22T14:24:21Z</dcterms:created>
  <dcterms:modified xsi:type="dcterms:W3CDTF">2023-07-02T16:19:24Z</dcterms:modified>
</cp:coreProperties>
</file>